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Program Files (x86)\Mimecast\PATI\temp\63c481d8-818f-4eec-ad4b-188679a30cf9\"/>
    </mc:Choice>
  </mc:AlternateContent>
  <bookViews>
    <workbookView xWindow="0" yWindow="0" windowWidth="17760" windowHeight="7395" firstSheet="1" activeTab="1"/>
  </bookViews>
  <sheets>
    <sheet name="Introduction" sheetId="2" r:id="rId1"/>
    <sheet name="Sample Core Mission Support" sheetId="1" r:id="rId2"/>
  </sheets>
  <calcPr calcId="162913"/>
</workbook>
</file>

<file path=xl/calcChain.xml><?xml version="1.0" encoding="utf-8"?>
<calcChain xmlns="http://schemas.openxmlformats.org/spreadsheetml/2006/main">
  <c r="B20" i="1" l="1"/>
  <c r="B19" i="1"/>
  <c r="E21" i="1"/>
  <c r="J25" i="1"/>
  <c r="I25" i="1"/>
  <c r="H25" i="1"/>
  <c r="G25" i="1"/>
  <c r="F25" i="1"/>
  <c r="J21" i="1" l="1"/>
  <c r="I21" i="1"/>
  <c r="C20" i="1"/>
  <c r="B18" i="1"/>
  <c r="B17" i="1"/>
  <c r="F26" i="1" l="1"/>
  <c r="J26" i="1"/>
  <c r="G26" i="1"/>
  <c r="G21" i="1"/>
  <c r="B21" i="1"/>
  <c r="H26" i="1"/>
  <c r="H21" i="1"/>
  <c r="I26" i="1"/>
  <c r="C17" i="1"/>
  <c r="C18" i="1"/>
  <c r="C19" i="1"/>
  <c r="K26" i="1" l="1"/>
  <c r="F21" i="1"/>
</calcChain>
</file>

<file path=xl/sharedStrings.xml><?xml version="1.0" encoding="utf-8"?>
<sst xmlns="http://schemas.openxmlformats.org/spreadsheetml/2006/main" count="33" uniqueCount="24">
  <si>
    <t>Direct - Specific</t>
  </si>
  <si>
    <t>Direct - Shared</t>
  </si>
  <si>
    <t>Admin</t>
  </si>
  <si>
    <t>FR</t>
  </si>
  <si>
    <t>Total</t>
  </si>
  <si>
    <t>Prog 2</t>
  </si>
  <si>
    <t>Prog 3</t>
  </si>
  <si>
    <t>Prog 4</t>
  </si>
  <si>
    <t>Prog 5</t>
  </si>
  <si>
    <t>Prog 1</t>
  </si>
  <si>
    <t>Total of Direct Expenses</t>
  </si>
  <si>
    <t>Expenses</t>
  </si>
  <si>
    <t>Percentage used for pie chart</t>
  </si>
  <si>
    <t>Total per Ring</t>
  </si>
  <si>
    <t>per Bubble</t>
  </si>
  <si>
    <t>Cumulative $</t>
  </si>
  <si>
    <t>First, we appreciate your interest in exploring a new vision of how to communicate about the core mission support our nonprofit organizations need to bolster our great mission and program work in the world.  The attached Excel document is one way to accurately present the proportionate costs of our programs in a new format.  One that aligns with the strategic and financial reality of how nonprofit organizations really work.</t>
  </si>
  <si>
    <t>There is not currently an app or Excel chart that captures all of the pieces of this presentation.  However, in order to combine the proportionality of the concentric circles with the program pie chart, we use two Excel graphs and overlay them manually.  This works for a proportionate visualization of costs as long as your organization’s allocation methods are consistent and straight-forward.  Some Excel expertise is needed if you intend to customize this presentation beyond the sample offered here. </t>
  </si>
  <si>
    <t>While there is no ready-made Excel chart that captures all the data involved, we have used the Excel bubble chart and  Excel pie chart overlaid together to develop a visual which correctly represents the proportions of each concentric circle (types of expenses) and each slice of the pie (full program costs). The bubble chart must center each of the four bubbles (types of expenses) on the same x,y point. Each successive layer of the bubble chart must include the cumulative costs of those layers below. The pie chart must be proportioned by the full costs of each program -- meaning that it includes its share of the core mission support costs. The bubble chart should be made transparent and laid over the pie chart, with each ring having a different line color. For the charts to be accurate, you must have an accounting system that is designed to capture the true costs of programs. Your accounting system must be able to delineate the costs of each of the four concentric rings and the true (full) costs of each of your programs.</t>
  </si>
  <si>
    <t>We hope this information is helpful to you.  It takes a bit of Excel experience to get a useful, proportional graphic.  Then the graphic itself can be exported as an image and included in reports.</t>
  </si>
  <si>
    <t>This is a work in progress. Any feedback about these first attempts to build a tool to capture the new image will be greatly appreciated.</t>
  </si>
  <si>
    <t>Sample use of Excel Pie Chart and Excel Bubble Chart to Conceptualize Nonprofit Financial Reports using Core Mission Support</t>
  </si>
  <si>
    <t>Propel Nonprofits</t>
  </si>
  <si>
    <t>www.propelnonprofits.org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</si>
</sst>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s>
  <fills count="8">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FFC000"/>
        <bgColor indexed="64"/>
      </patternFill>
    </fill>
  </fills>
  <borders count="9">
    <border>
      <left/>
      <right/>
      <top/>
      <bottom/>
      <diagonal/>
    </border>
    <border>
      <left/>
      <right/>
      <top/>
      <bottom style="medium">
        <color indexed="64"/>
      </bottom>
      <diagonal/>
    </border>
    <border>
      <left/>
      <right/>
      <top style="thin">
        <color indexed="64"/>
      </top>
      <bottom style="double">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s>
  <cellStyleXfs count="4">
    <xf numFmtId="0" fontId="0" fillId="0" borderId="0"/>
    <xf numFmtId="9" fontId="1" fillId="0" borderId="0" applyFont="0" applyFill="0" applyBorder="0" applyAlignment="0" applyProtection="0"/>
    <xf numFmtId="164" fontId="1" fillId="0" borderId="0" applyFont="0" applyFill="0" applyBorder="0" applyAlignment="0" applyProtection="0"/>
    <xf numFmtId="0" fontId="3" fillId="0" borderId="0" applyNumberFormat="0" applyFill="0" applyBorder="0" applyAlignment="0" applyProtection="0"/>
  </cellStyleXfs>
  <cellXfs count="39">
    <xf numFmtId="0" fontId="0" fillId="0" borderId="0" xfId="0"/>
    <xf numFmtId="3" fontId="0" fillId="0" borderId="0" xfId="0" applyNumberFormat="1"/>
    <xf numFmtId="9" fontId="0" fillId="0" borderId="0" xfId="1" applyFont="1"/>
    <xf numFmtId="9" fontId="0" fillId="0" borderId="0" xfId="0" applyNumberFormat="1"/>
    <xf numFmtId="165" fontId="0" fillId="0" borderId="0" xfId="2" applyNumberFormat="1" applyFont="1"/>
    <xf numFmtId="165" fontId="0" fillId="0" borderId="0" xfId="0" applyNumberFormat="1"/>
    <xf numFmtId="0" fontId="0" fillId="0" borderId="0" xfId="0" applyAlignment="1">
      <alignment horizontal="right"/>
    </xf>
    <xf numFmtId="3" fontId="0" fillId="2" borderId="0" xfId="0" applyNumberFormat="1" applyFill="1"/>
    <xf numFmtId="3" fontId="0" fillId="3" borderId="0" xfId="0" applyNumberFormat="1" applyFill="1"/>
    <xf numFmtId="3" fontId="0" fillId="4" borderId="0" xfId="0" applyNumberFormat="1" applyFill="1"/>
    <xf numFmtId="3" fontId="0" fillId="5" borderId="0" xfId="0" applyNumberFormat="1" applyFill="1"/>
    <xf numFmtId="3" fontId="0" fillId="6" borderId="0" xfId="0" applyNumberFormat="1" applyFill="1"/>
    <xf numFmtId="0" fontId="0" fillId="0" borderId="1" xfId="0" applyBorder="1" applyAlignment="1">
      <alignment horizontal="center"/>
    </xf>
    <xf numFmtId="0" fontId="0" fillId="0" borderId="2" xfId="0" applyBorder="1"/>
    <xf numFmtId="0" fontId="0" fillId="7" borderId="0" xfId="0" applyFill="1" applyAlignment="1">
      <alignment horizontal="center"/>
    </xf>
    <xf numFmtId="0" fontId="0" fillId="7" borderId="1" xfId="0" applyFill="1" applyBorder="1" applyAlignment="1">
      <alignment horizontal="center"/>
    </xf>
    <xf numFmtId="165" fontId="0" fillId="7" borderId="0" xfId="2" applyNumberFormat="1" applyFont="1" applyFill="1"/>
    <xf numFmtId="165" fontId="0" fillId="3" borderId="0" xfId="2" applyNumberFormat="1" applyFont="1" applyFill="1"/>
    <xf numFmtId="165" fontId="0" fillId="5" borderId="0" xfId="2" applyNumberFormat="1" applyFont="1" applyFill="1"/>
    <xf numFmtId="165" fontId="0" fillId="6" borderId="0" xfId="2" applyNumberFormat="1" applyFont="1" applyFill="1"/>
    <xf numFmtId="165" fontId="0" fillId="4" borderId="0" xfId="2" applyNumberFormat="1" applyFont="1" applyFill="1"/>
    <xf numFmtId="165" fontId="0" fillId="0" borderId="2" xfId="2" applyNumberFormat="1" applyFont="1" applyBorder="1"/>
    <xf numFmtId="9" fontId="0" fillId="0" borderId="3" xfId="1" applyFont="1" applyBorder="1"/>
    <xf numFmtId="0" fontId="0" fillId="0" borderId="4" xfId="0" applyBorder="1" applyAlignment="1">
      <alignment horizontal="center"/>
    </xf>
    <xf numFmtId="165" fontId="0" fillId="2" borderId="3" xfId="2" applyNumberFormat="1" applyFont="1" applyFill="1" applyBorder="1"/>
    <xf numFmtId="165" fontId="0" fillId="0" borderId="3" xfId="2" applyNumberFormat="1" applyFont="1" applyBorder="1"/>
    <xf numFmtId="165" fontId="0" fillId="0" borderId="5" xfId="2" applyNumberFormat="1" applyFont="1" applyBorder="1"/>
    <xf numFmtId="0" fontId="0" fillId="0" borderId="3" xfId="0" applyBorder="1"/>
    <xf numFmtId="164" fontId="0" fillId="0" borderId="0" xfId="0" applyNumberFormat="1"/>
    <xf numFmtId="164" fontId="0" fillId="0" borderId="0" xfId="2" applyNumberFormat="1" applyFont="1"/>
    <xf numFmtId="0" fontId="2" fillId="0" borderId="0" xfId="0" applyFont="1"/>
    <xf numFmtId="165" fontId="0" fillId="0" borderId="0" xfId="1" applyNumberFormat="1" applyFont="1"/>
    <xf numFmtId="0" fontId="0" fillId="0" borderId="6" xfId="0" applyBorder="1"/>
    <xf numFmtId="0" fontId="0" fillId="0" borderId="7" xfId="0" applyBorder="1" applyAlignment="1">
      <alignment horizontal="center"/>
    </xf>
    <xf numFmtId="165" fontId="0" fillId="0" borderId="6" xfId="2" applyNumberFormat="1" applyFont="1" applyBorder="1"/>
    <xf numFmtId="165" fontId="0" fillId="0" borderId="8" xfId="2" applyNumberFormat="1" applyFont="1" applyBorder="1"/>
    <xf numFmtId="0" fontId="0" fillId="0" borderId="3" xfId="0" applyBorder="1" applyAlignment="1">
      <alignment horizontal="center"/>
    </xf>
    <xf numFmtId="0" fontId="3" fillId="0" borderId="0" xfId="3"/>
    <xf numFmtId="0" fontId="0" fillId="0" borderId="0" xfId="0" applyAlignment="1">
      <alignment wrapText="1"/>
    </xf>
  </cellXfs>
  <cellStyles count="4">
    <cellStyle name="Comma" xfId="2" builtinId="3"/>
    <cellStyle name="Hyperlink" xfId="3"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cat>
            <c:strRef>
              <c:f>'Sample Core Mission Support'!$F$24:$J$24</c:f>
              <c:strCache>
                <c:ptCount val="5"/>
                <c:pt idx="0">
                  <c:v>Prog 1</c:v>
                </c:pt>
                <c:pt idx="1">
                  <c:v>Prog 2</c:v>
                </c:pt>
                <c:pt idx="2">
                  <c:v>Prog 3</c:v>
                </c:pt>
                <c:pt idx="3">
                  <c:v>Prog 4</c:v>
                </c:pt>
                <c:pt idx="4">
                  <c:v>Prog 5</c:v>
                </c:pt>
              </c:strCache>
            </c:strRef>
          </c:cat>
          <c:val>
            <c:numRef>
              <c:f>'Sample Core Mission Support'!$F$25:$J$25</c:f>
              <c:numCache>
                <c:formatCode>#,##0</c:formatCode>
                <c:ptCount val="5"/>
                <c:pt idx="0">
                  <c:v>310000</c:v>
                </c:pt>
                <c:pt idx="1">
                  <c:v>86000</c:v>
                </c:pt>
                <c:pt idx="2">
                  <c:v>55000</c:v>
                </c:pt>
                <c:pt idx="3">
                  <c:v>104000</c:v>
                </c:pt>
                <c:pt idx="4">
                  <c:v>1059000</c:v>
                </c:pt>
              </c:numCache>
            </c:numRef>
          </c:val>
          <c:extLst xmlns:c16r2="http://schemas.microsoft.com/office/drawing/2015/06/chart">
            <c:ext xmlns:c16="http://schemas.microsoft.com/office/drawing/2014/chart" uri="{C3380CC4-5D6E-409C-BE32-E72D297353CC}">
              <c16:uniqueId val="{00000000-79F5-413A-92A1-C996A9F1B5E8}"/>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spPr>
    <a:no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True Program Costs - Core Mission Support</a:t>
            </a:r>
          </a:p>
        </c:rich>
      </c:tx>
      <c:overlay val="1"/>
    </c:title>
    <c:autoTitleDeleted val="0"/>
    <c:plotArea>
      <c:layout>
        <c:manualLayout>
          <c:layoutTarget val="inner"/>
          <c:xMode val="edge"/>
          <c:yMode val="edge"/>
          <c:x val="0.29542165598398912"/>
          <c:y val="0"/>
          <c:w val="0.70452143482064755"/>
          <c:h val="1"/>
        </c:manualLayout>
      </c:layout>
      <c:bubbleChart>
        <c:varyColors val="0"/>
        <c:ser>
          <c:idx val="0"/>
          <c:order val="0"/>
          <c:tx>
            <c:strRef>
              <c:f>'Sample Core Mission Support'!$A$17</c:f>
              <c:strCache>
                <c:ptCount val="1"/>
                <c:pt idx="0">
                  <c:v>Direct - Specific</c:v>
                </c:pt>
              </c:strCache>
            </c:strRef>
          </c:tx>
          <c:spPr>
            <a:noFill/>
            <a:ln w="25400">
              <a:solidFill>
                <a:schemeClr val="tx1"/>
              </a:solidFill>
            </a:ln>
          </c:spPr>
          <c:invertIfNegative val="0"/>
          <c:xVal>
            <c:numLit>
              <c:formatCode>General</c:formatCode>
              <c:ptCount val="1"/>
              <c:pt idx="0">
                <c:v>0</c:v>
              </c:pt>
            </c:numLit>
          </c:xVal>
          <c:yVal>
            <c:numLit>
              <c:formatCode>General</c:formatCode>
              <c:ptCount val="1"/>
              <c:pt idx="0">
                <c:v>0</c:v>
              </c:pt>
            </c:numLit>
          </c:yVal>
          <c:bubbleSize>
            <c:numRef>
              <c:f>'Sample Core Mission Support'!$C$17</c:f>
              <c:numCache>
                <c:formatCode>_(* #,##0_);_(* \(#,##0\);_(* "-"??_);_(@_)</c:formatCode>
                <c:ptCount val="1"/>
                <c:pt idx="0">
                  <c:v>1939000</c:v>
                </c:pt>
              </c:numCache>
            </c:numRef>
          </c:bubbleSize>
          <c:bubble3D val="0"/>
          <c:extLst xmlns:c16r2="http://schemas.microsoft.com/office/drawing/2015/06/chart">
            <c:ext xmlns:c16="http://schemas.microsoft.com/office/drawing/2014/chart" uri="{C3380CC4-5D6E-409C-BE32-E72D297353CC}">
              <c16:uniqueId val="{00000000-78AA-456A-A1E7-14D7EE644719}"/>
            </c:ext>
          </c:extLst>
        </c:ser>
        <c:ser>
          <c:idx val="2"/>
          <c:order val="1"/>
          <c:tx>
            <c:strRef>
              <c:f>'Sample Core Mission Support'!$A$18</c:f>
              <c:strCache>
                <c:ptCount val="1"/>
                <c:pt idx="0">
                  <c:v>Direct - Shared</c:v>
                </c:pt>
              </c:strCache>
            </c:strRef>
          </c:tx>
          <c:spPr>
            <a:noFill/>
            <a:ln w="25400">
              <a:solidFill>
                <a:srgbClr val="FF0000"/>
              </a:solidFill>
            </a:ln>
          </c:spPr>
          <c:invertIfNegative val="0"/>
          <c:xVal>
            <c:numLit>
              <c:formatCode>General</c:formatCode>
              <c:ptCount val="1"/>
              <c:pt idx="0">
                <c:v>0</c:v>
              </c:pt>
            </c:numLit>
          </c:xVal>
          <c:yVal>
            <c:numLit>
              <c:formatCode>General</c:formatCode>
              <c:ptCount val="1"/>
              <c:pt idx="0">
                <c:v>0</c:v>
              </c:pt>
            </c:numLit>
          </c:yVal>
          <c:bubbleSize>
            <c:numRef>
              <c:f>'Sample Core Mission Support'!$C$18</c:f>
              <c:numCache>
                <c:formatCode>_(* #,##0_);_(* \(#,##0\);_(* "-"??_);_(@_)</c:formatCode>
                <c:ptCount val="1"/>
                <c:pt idx="0">
                  <c:v>549000</c:v>
                </c:pt>
              </c:numCache>
            </c:numRef>
          </c:bubbleSize>
          <c:bubble3D val="0"/>
          <c:extLst xmlns:c16r2="http://schemas.microsoft.com/office/drawing/2015/06/chart">
            <c:ext xmlns:c16="http://schemas.microsoft.com/office/drawing/2014/chart" uri="{C3380CC4-5D6E-409C-BE32-E72D297353CC}">
              <c16:uniqueId val="{00000001-78AA-456A-A1E7-14D7EE644719}"/>
            </c:ext>
          </c:extLst>
        </c:ser>
        <c:ser>
          <c:idx val="1"/>
          <c:order val="2"/>
          <c:tx>
            <c:strRef>
              <c:f>'Sample Core Mission Support'!$A$19</c:f>
              <c:strCache>
                <c:ptCount val="1"/>
                <c:pt idx="0">
                  <c:v>Admin</c:v>
                </c:pt>
              </c:strCache>
            </c:strRef>
          </c:tx>
          <c:spPr>
            <a:noFill/>
            <a:ln w="25400">
              <a:solidFill>
                <a:srgbClr val="7030A0"/>
              </a:solidFill>
            </a:ln>
          </c:spPr>
          <c:invertIfNegative val="0"/>
          <c:dPt>
            <c:idx val="0"/>
            <c:invertIfNegative val="0"/>
            <c:bubble3D val="0"/>
            <c:extLst xmlns:c16r2="http://schemas.microsoft.com/office/drawing/2015/06/chart">
              <c:ext xmlns:c16="http://schemas.microsoft.com/office/drawing/2014/chart" uri="{C3380CC4-5D6E-409C-BE32-E72D297353CC}">
                <c16:uniqueId val="{00000002-78AA-456A-A1E7-14D7EE644719}"/>
              </c:ext>
            </c:extLst>
          </c:dPt>
          <c:xVal>
            <c:numLit>
              <c:formatCode>General</c:formatCode>
              <c:ptCount val="1"/>
              <c:pt idx="0">
                <c:v>0</c:v>
              </c:pt>
            </c:numLit>
          </c:xVal>
          <c:yVal>
            <c:numLit>
              <c:formatCode>General</c:formatCode>
              <c:ptCount val="1"/>
              <c:pt idx="0">
                <c:v>0</c:v>
              </c:pt>
            </c:numLit>
          </c:yVal>
          <c:bubbleSize>
            <c:numRef>
              <c:f>'Sample Core Mission Support'!$C$19</c:f>
              <c:numCache>
                <c:formatCode>_(* #,##0_);_(* \(#,##0\);_(* "-"??_);_(@_)</c:formatCode>
                <c:ptCount val="1"/>
                <c:pt idx="0">
                  <c:v>325000</c:v>
                </c:pt>
              </c:numCache>
            </c:numRef>
          </c:bubbleSize>
          <c:bubble3D val="0"/>
          <c:extLst xmlns:c16r2="http://schemas.microsoft.com/office/drawing/2015/06/chart">
            <c:ext xmlns:c16="http://schemas.microsoft.com/office/drawing/2014/chart" uri="{C3380CC4-5D6E-409C-BE32-E72D297353CC}">
              <c16:uniqueId val="{00000003-78AA-456A-A1E7-14D7EE644719}"/>
            </c:ext>
          </c:extLst>
        </c:ser>
        <c:ser>
          <c:idx val="3"/>
          <c:order val="3"/>
          <c:tx>
            <c:strRef>
              <c:f>'Sample Core Mission Support'!$A$20</c:f>
              <c:strCache>
                <c:ptCount val="1"/>
                <c:pt idx="0">
                  <c:v>FR</c:v>
                </c:pt>
              </c:strCache>
            </c:strRef>
          </c:tx>
          <c:spPr>
            <a:noFill/>
            <a:ln w="25400">
              <a:solidFill>
                <a:srgbClr val="00B050"/>
              </a:solidFill>
            </a:ln>
          </c:spPr>
          <c:invertIfNegative val="0"/>
          <c:xVal>
            <c:numLit>
              <c:formatCode>General</c:formatCode>
              <c:ptCount val="1"/>
              <c:pt idx="0">
                <c:v>0</c:v>
              </c:pt>
            </c:numLit>
          </c:xVal>
          <c:yVal>
            <c:numLit>
              <c:formatCode>General</c:formatCode>
              <c:ptCount val="1"/>
              <c:pt idx="0">
                <c:v>0</c:v>
              </c:pt>
            </c:numLit>
          </c:yVal>
          <c:bubbleSize>
            <c:numRef>
              <c:f>'Sample Core Mission Support'!$C$20</c:f>
              <c:numCache>
                <c:formatCode>_(* #,##0_);_(* \(#,##0\);_(* "-"??_);_(@_)</c:formatCode>
                <c:ptCount val="1"/>
                <c:pt idx="0">
                  <c:v>75000</c:v>
                </c:pt>
              </c:numCache>
            </c:numRef>
          </c:bubbleSize>
          <c:bubble3D val="0"/>
          <c:extLst xmlns:c16r2="http://schemas.microsoft.com/office/drawing/2015/06/chart">
            <c:ext xmlns:c16="http://schemas.microsoft.com/office/drawing/2014/chart" uri="{C3380CC4-5D6E-409C-BE32-E72D297353CC}">
              <c16:uniqueId val="{00000004-78AA-456A-A1E7-14D7EE644719}"/>
            </c:ext>
          </c:extLst>
        </c:ser>
        <c:dLbls>
          <c:showLegendKey val="0"/>
          <c:showVal val="0"/>
          <c:showCatName val="0"/>
          <c:showSerName val="0"/>
          <c:showPercent val="0"/>
          <c:showBubbleSize val="0"/>
        </c:dLbls>
        <c:bubbleScale val="300"/>
        <c:showNegBubbles val="0"/>
        <c:axId val="-1852401040"/>
        <c:axId val="-1852400496"/>
      </c:bubbleChart>
      <c:valAx>
        <c:axId val="-1852401040"/>
        <c:scaling>
          <c:orientation val="minMax"/>
        </c:scaling>
        <c:delete val="1"/>
        <c:axPos val="b"/>
        <c:numFmt formatCode="General" sourceLinked="1"/>
        <c:majorTickMark val="none"/>
        <c:minorTickMark val="none"/>
        <c:tickLblPos val="none"/>
        <c:crossAx val="-1852400496"/>
        <c:crosses val="autoZero"/>
        <c:crossBetween val="midCat"/>
      </c:valAx>
      <c:valAx>
        <c:axId val="-1852400496"/>
        <c:scaling>
          <c:orientation val="minMax"/>
        </c:scaling>
        <c:delete val="0"/>
        <c:axPos val="l"/>
        <c:numFmt formatCode="General" sourceLinked="1"/>
        <c:majorTickMark val="none"/>
        <c:minorTickMark val="none"/>
        <c:tickLblPos val="none"/>
        <c:spPr>
          <a:ln>
            <a:noFill/>
          </a:ln>
        </c:spPr>
        <c:crossAx val="-1852401040"/>
        <c:crosses val="autoZero"/>
        <c:crossBetween val="midCat"/>
      </c:valAx>
      <c:spPr>
        <a:noFill/>
      </c:spPr>
    </c:plotArea>
    <c:legend>
      <c:legendPos val="r"/>
      <c:layout>
        <c:manualLayout>
          <c:xMode val="edge"/>
          <c:yMode val="edge"/>
          <c:x val="6.9194462280197766E-2"/>
          <c:y val="0.4146528232643486"/>
          <c:w val="0.15255088822051749"/>
          <c:h val="0.17069416765382203"/>
        </c:manualLayout>
      </c:layout>
      <c:overlay val="0"/>
      <c:spPr>
        <a:ln>
          <a:noFill/>
        </a:ln>
      </c:spPr>
    </c:legend>
    <c:plotVisOnly val="1"/>
    <c:dispBlanksAs val="gap"/>
    <c:showDLblsOverMax val="0"/>
  </c:chart>
  <c:spPr>
    <a:no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image" Target="../media/image1.gif"/><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2428875</xdr:colOff>
      <xdr:row>7</xdr:row>
      <xdr:rowOff>161925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428875" cy="1476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152400</xdr:colOff>
      <xdr:row>40</xdr:row>
      <xdr:rowOff>152400</xdr:rowOff>
    </xdr:from>
    <xdr:to>
      <xdr:col>11</xdr:col>
      <xdr:colOff>457200</xdr:colOff>
      <xdr:row>55</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19050</xdr:colOff>
      <xdr:row>30</xdr:row>
      <xdr:rowOff>66674</xdr:rowOff>
    </xdr:from>
    <xdr:to>
      <xdr:col>12</xdr:col>
      <xdr:colOff>28575</xdr:colOff>
      <xdr:row>58</xdr:row>
      <xdr:rowOff>114299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9525</xdr:rowOff>
    </xdr:from>
    <xdr:to>
      <xdr:col>2</xdr:col>
      <xdr:colOff>266700</xdr:colOff>
      <xdr:row>7</xdr:row>
      <xdr:rowOff>42396</xdr:rowOff>
    </xdr:to>
    <xdr:pic>
      <xdr:nvPicPr>
        <xdr:cNvPr id="4"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9525"/>
          <a:ext cx="2247900" cy="13663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ropelnonprofits.org/"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propelnonprofit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A21"/>
  <sheetViews>
    <sheetView showGridLines="0" workbookViewId="0">
      <selection activeCell="A11" sqref="A11"/>
    </sheetView>
  </sheetViews>
  <sheetFormatPr defaultRowHeight="15" x14ac:dyDescent="0.25"/>
  <cols>
    <col min="1" max="1" width="139.28515625" customWidth="1"/>
  </cols>
  <sheetData>
    <row r="10" spans="1:1" x14ac:dyDescent="0.25">
      <c r="A10" s="30" t="s">
        <v>22</v>
      </c>
    </row>
    <row r="11" spans="1:1" x14ac:dyDescent="0.25">
      <c r="A11" s="37" t="s">
        <v>23</v>
      </c>
    </row>
    <row r="13" spans="1:1" ht="45" x14ac:dyDescent="0.25">
      <c r="A13" s="38" t="s">
        <v>16</v>
      </c>
    </row>
    <row r="15" spans="1:1" ht="60" x14ac:dyDescent="0.25">
      <c r="A15" s="38" t="s">
        <v>17</v>
      </c>
    </row>
    <row r="17" spans="1:1" ht="105" x14ac:dyDescent="0.25">
      <c r="A17" s="38" t="s">
        <v>18</v>
      </c>
    </row>
    <row r="19" spans="1:1" ht="30" x14ac:dyDescent="0.25">
      <c r="A19" s="38" t="s">
        <v>19</v>
      </c>
    </row>
    <row r="21" spans="1:1" x14ac:dyDescent="0.25">
      <c r="A21" s="38" t="s">
        <v>20</v>
      </c>
    </row>
  </sheetData>
  <hyperlinks>
    <hyperlink ref="A11"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6"/>
  <sheetViews>
    <sheetView tabSelected="1" workbookViewId="0">
      <selection activeCell="F6" sqref="F6"/>
    </sheetView>
  </sheetViews>
  <sheetFormatPr defaultRowHeight="15" x14ac:dyDescent="0.25"/>
  <cols>
    <col min="1" max="1" width="14.85546875" bestFit="1" customWidth="1"/>
    <col min="2" max="3" width="14.85546875" customWidth="1"/>
    <col min="4" max="4" width="11.5703125" bestFit="1" customWidth="1"/>
    <col min="5" max="5" width="10.5703125" bestFit="1" customWidth="1"/>
    <col min="6" max="6" width="11.5703125" bestFit="1" customWidth="1"/>
    <col min="7" max="8" width="10.5703125" bestFit="1" customWidth="1"/>
    <col min="9" max="9" width="11.5703125" bestFit="1" customWidth="1"/>
    <col min="10" max="10" width="13.28515625" bestFit="1" customWidth="1"/>
    <col min="12" max="12" width="11.5703125" bestFit="1" customWidth="1"/>
  </cols>
  <sheetData>
    <row r="3" spans="1:12" x14ac:dyDescent="0.25">
      <c r="A3" s="30"/>
    </row>
    <row r="4" spans="1:12" x14ac:dyDescent="0.25">
      <c r="A4" s="30"/>
    </row>
    <row r="5" spans="1:12" x14ac:dyDescent="0.25">
      <c r="A5" s="30"/>
    </row>
    <row r="6" spans="1:12" x14ac:dyDescent="0.25">
      <c r="A6" s="30"/>
    </row>
    <row r="7" spans="1:12" x14ac:dyDescent="0.25">
      <c r="A7" s="30"/>
    </row>
    <row r="8" spans="1:12" x14ac:dyDescent="0.25">
      <c r="A8" s="30"/>
    </row>
    <row r="9" spans="1:12" x14ac:dyDescent="0.25">
      <c r="A9" s="30" t="s">
        <v>22</v>
      </c>
    </row>
    <row r="10" spans="1:12" x14ac:dyDescent="0.25">
      <c r="A10" s="37" t="s">
        <v>23</v>
      </c>
    </row>
    <row r="11" spans="1:12" x14ac:dyDescent="0.25">
      <c r="A11" s="37"/>
    </row>
    <row r="12" spans="1:12" x14ac:dyDescent="0.25">
      <c r="A12" s="30" t="s">
        <v>21</v>
      </c>
    </row>
    <row r="14" spans="1:12" x14ac:dyDescent="0.25">
      <c r="F14" s="29"/>
      <c r="G14" s="29"/>
      <c r="H14" s="29"/>
      <c r="I14" s="29"/>
      <c r="J14" s="29"/>
      <c r="L14" s="1"/>
    </row>
    <row r="15" spans="1:12" x14ac:dyDescent="0.25">
      <c r="B15" s="36" t="s">
        <v>13</v>
      </c>
      <c r="C15" s="14" t="s">
        <v>15</v>
      </c>
      <c r="D15" s="27"/>
      <c r="E15" s="32"/>
      <c r="F15" s="22"/>
      <c r="G15" s="2"/>
      <c r="H15" s="2"/>
      <c r="I15" s="2"/>
      <c r="J15" s="2"/>
      <c r="L15" s="1"/>
    </row>
    <row r="16" spans="1:12" ht="15.75" thickBot="1" x14ac:dyDescent="0.3">
      <c r="B16" s="23" t="s">
        <v>11</v>
      </c>
      <c r="C16" s="15" t="s">
        <v>14</v>
      </c>
      <c r="D16" s="23" t="s">
        <v>2</v>
      </c>
      <c r="E16" s="33" t="s">
        <v>3</v>
      </c>
      <c r="F16" s="23" t="s">
        <v>9</v>
      </c>
      <c r="G16" s="12" t="s">
        <v>5</v>
      </c>
      <c r="H16" s="12" t="s">
        <v>6</v>
      </c>
      <c r="I16" s="12" t="s">
        <v>7</v>
      </c>
      <c r="J16" s="12" t="s">
        <v>8</v>
      </c>
      <c r="L16" s="1"/>
    </row>
    <row r="17" spans="1:15" x14ac:dyDescent="0.25">
      <c r="A17" t="s">
        <v>0</v>
      </c>
      <c r="B17" s="25">
        <f>SUM(D17:J17)</f>
        <v>1390000</v>
      </c>
      <c r="C17" s="16">
        <f>+B17+B18+B19+B20</f>
        <v>1939000</v>
      </c>
      <c r="D17" s="25"/>
      <c r="E17" s="34"/>
      <c r="F17" s="24">
        <v>250000</v>
      </c>
      <c r="G17" s="17">
        <v>75000</v>
      </c>
      <c r="H17" s="18">
        <v>50000</v>
      </c>
      <c r="I17" s="19">
        <v>85000</v>
      </c>
      <c r="J17" s="20">
        <v>930000</v>
      </c>
      <c r="L17" s="1"/>
      <c r="N17" s="2"/>
    </row>
    <row r="18" spans="1:15" x14ac:dyDescent="0.25">
      <c r="A18" t="s">
        <v>1</v>
      </c>
      <c r="B18" s="25">
        <f>SUM(D18:J18)</f>
        <v>224000</v>
      </c>
      <c r="C18" s="16">
        <f>+B18+B19+B20</f>
        <v>549000</v>
      </c>
      <c r="D18" s="25"/>
      <c r="E18" s="34"/>
      <c r="F18" s="24">
        <v>60000</v>
      </c>
      <c r="G18" s="17">
        <v>11000</v>
      </c>
      <c r="H18" s="18">
        <v>5000</v>
      </c>
      <c r="I18" s="19">
        <v>19000</v>
      </c>
      <c r="J18" s="20">
        <v>129000</v>
      </c>
      <c r="L18" s="1"/>
      <c r="N18" s="2"/>
    </row>
    <row r="19" spans="1:15" x14ac:dyDescent="0.25">
      <c r="A19" t="s">
        <v>2</v>
      </c>
      <c r="B19" s="25">
        <f>SUM(D19)</f>
        <v>250000</v>
      </c>
      <c r="C19" s="16">
        <f>+B19+B20</f>
        <v>325000</v>
      </c>
      <c r="D19" s="25">
        <v>250000</v>
      </c>
      <c r="E19" s="34">
        <v>11000</v>
      </c>
      <c r="F19" s="25">
        <v>46000</v>
      </c>
      <c r="G19" s="4">
        <v>13000</v>
      </c>
      <c r="H19" s="4">
        <v>8000</v>
      </c>
      <c r="I19" s="4">
        <v>15000</v>
      </c>
      <c r="J19" s="4">
        <v>157000</v>
      </c>
      <c r="L19" s="1"/>
      <c r="M19" s="5"/>
      <c r="N19" s="2"/>
    </row>
    <row r="20" spans="1:15" x14ac:dyDescent="0.25">
      <c r="A20" t="s">
        <v>3</v>
      </c>
      <c r="B20" s="25">
        <f>SUM(D20:E20)</f>
        <v>75000</v>
      </c>
      <c r="C20" s="16">
        <f>+B20</f>
        <v>75000</v>
      </c>
      <c r="D20" s="25"/>
      <c r="E20" s="34">
        <v>75000</v>
      </c>
      <c r="F20" s="25">
        <v>14000</v>
      </c>
      <c r="G20" s="4">
        <v>4000</v>
      </c>
      <c r="H20" s="4">
        <v>3000</v>
      </c>
      <c r="I20" s="4">
        <v>5000</v>
      </c>
      <c r="J20" s="4">
        <v>49000</v>
      </c>
      <c r="L20" s="1"/>
      <c r="N20" s="2"/>
      <c r="O20" s="5"/>
    </row>
    <row r="21" spans="1:15" ht="15.75" thickBot="1" x14ac:dyDescent="0.3">
      <c r="A21" s="13" t="s">
        <v>4</v>
      </c>
      <c r="B21" s="26">
        <f>SUM(B17:B20)</f>
        <v>1939000</v>
      </c>
      <c r="C21" s="21"/>
      <c r="D21" s="26"/>
      <c r="E21" s="35">
        <f>+E19+E20</f>
        <v>86000</v>
      </c>
      <c r="F21" s="26">
        <f>SUM(F17:F20)</f>
        <v>370000</v>
      </c>
      <c r="G21" s="21">
        <f t="shared" ref="G21:J21" si="0">SUM(G17:G20)</f>
        <v>103000</v>
      </c>
      <c r="H21" s="21">
        <f t="shared" si="0"/>
        <v>66000</v>
      </c>
      <c r="I21" s="21">
        <f t="shared" si="0"/>
        <v>124000</v>
      </c>
      <c r="J21" s="21">
        <f t="shared" si="0"/>
        <v>1265000</v>
      </c>
      <c r="L21" s="1"/>
      <c r="O21" s="28"/>
    </row>
    <row r="22" spans="1:15" ht="15.75" thickTop="1" x14ac:dyDescent="0.25">
      <c r="B22" s="1"/>
      <c r="C22" s="1"/>
      <c r="E22" s="1"/>
      <c r="F22" s="31"/>
      <c r="G22" s="31"/>
      <c r="H22" s="31"/>
      <c r="I22" s="31"/>
      <c r="J22" s="31"/>
      <c r="L22" s="1"/>
    </row>
    <row r="23" spans="1:15" x14ac:dyDescent="0.25">
      <c r="E23" s="28"/>
      <c r="F23" s="28"/>
      <c r="G23" s="28"/>
      <c r="H23" s="28"/>
      <c r="I23" s="28"/>
      <c r="J23" s="28"/>
      <c r="K23" s="1"/>
      <c r="L23" s="1"/>
    </row>
    <row r="24" spans="1:15" ht="15.75" thickBot="1" x14ac:dyDescent="0.3">
      <c r="F24" s="12" t="s">
        <v>9</v>
      </c>
      <c r="G24" s="12" t="s">
        <v>5</v>
      </c>
      <c r="H24" s="12" t="s">
        <v>6</v>
      </c>
      <c r="I24" s="12" t="s">
        <v>7</v>
      </c>
      <c r="J24" s="12" t="s">
        <v>8</v>
      </c>
    </row>
    <row r="25" spans="1:15" x14ac:dyDescent="0.25">
      <c r="E25" s="6" t="s">
        <v>10</v>
      </c>
      <c r="F25" s="7">
        <f>SUM(F17:F18)</f>
        <v>310000</v>
      </c>
      <c r="G25" s="8">
        <f t="shared" ref="G25:J25" si="1">SUM(G17:G18)</f>
        <v>86000</v>
      </c>
      <c r="H25" s="10">
        <f t="shared" si="1"/>
        <v>55000</v>
      </c>
      <c r="I25" s="11">
        <f t="shared" si="1"/>
        <v>104000</v>
      </c>
      <c r="J25" s="9">
        <f t="shared" si="1"/>
        <v>1059000</v>
      </c>
      <c r="L25" s="1"/>
    </row>
    <row r="26" spans="1:15" x14ac:dyDescent="0.25">
      <c r="E26" s="6" t="s">
        <v>12</v>
      </c>
      <c r="F26" s="2">
        <f>+F25/($B17+$B18)</f>
        <v>0.19206939281288724</v>
      </c>
      <c r="G26" s="2">
        <f t="shared" ref="G26:J26" si="2">+G25/($B17+$B18)</f>
        <v>5.3283767038413879E-2</v>
      </c>
      <c r="H26" s="2">
        <f t="shared" si="2"/>
        <v>3.4076827757125158E-2</v>
      </c>
      <c r="I26" s="2">
        <f t="shared" si="2"/>
        <v>6.4436183395291197E-2</v>
      </c>
      <c r="J26" s="2">
        <f t="shared" si="2"/>
        <v>0.65613382899628248</v>
      </c>
      <c r="K26" s="3">
        <f>SUM(F26:J26)</f>
        <v>1</v>
      </c>
    </row>
  </sheetData>
  <hyperlinks>
    <hyperlink ref="A10" r:id="rId1"/>
  </hyperlinks>
  <pageMargins left="0.7" right="0.7" top="0.75" bottom="0.75" header="0.3" footer="0.3"/>
  <pageSetup orientation="portrait" horizontalDpi="1200" verticalDpi="1200" r:id="rId2"/>
  <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Introduction</vt:lpstr>
      <vt:lpstr>Sample Core Mission Support</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